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X:\【職涯中心】就業學程計畫\115學年度就業學程計畫\03-校內公告\"/>
    </mc:Choice>
  </mc:AlternateContent>
  <xr:revisionPtr revIDLastSave="0" documentId="13_ncr:1_{33431695-8B17-4FE3-8249-C2E0B169499D}" xr6:coauthVersionLast="47" xr6:coauthVersionMax="47" xr10:uidLastSave="{00000000-0000-0000-0000-000000000000}"/>
  <bookViews>
    <workbookView xWindow="-110" yWindow="-110" windowWidth="19420" windowHeight="10300" xr2:uid="{00000000-000D-0000-FFFF-FFFF00000000}"/>
  </bookViews>
  <sheets>
    <sheet name="試算表" sheetId="3" r:id="rId1"/>
  </sheets>
  <definedNames>
    <definedName name="_xlnm.Print_Area" localSheetId="0">試算表!$A$1:$K$22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3" l="1"/>
  <c r="K15" i="3" s="1"/>
  <c r="H20" i="3"/>
  <c r="J20" i="3" s="1"/>
  <c r="M19" i="3"/>
  <c r="K19" i="3"/>
  <c r="H19" i="3"/>
  <c r="J19" i="3" s="1"/>
  <c r="H18" i="3"/>
  <c r="J18" i="3" s="1"/>
  <c r="H17" i="3"/>
  <c r="J17" i="3" s="1"/>
  <c r="H16" i="3"/>
  <c r="J16" i="3" s="1"/>
  <c r="H15" i="3"/>
  <c r="J15" i="3" s="1"/>
  <c r="H14" i="3"/>
  <c r="J14" i="3" s="1"/>
  <c r="H13" i="3"/>
  <c r="J13" i="3" s="1"/>
  <c r="H12" i="3"/>
  <c r="J12" i="3" s="1"/>
  <c r="H11" i="3"/>
  <c r="J11" i="3" s="1"/>
  <c r="H10" i="3"/>
  <c r="J10" i="3" s="1"/>
  <c r="H9" i="3"/>
  <c r="J9" i="3" s="1"/>
  <c r="H8" i="3"/>
  <c r="J8" i="3" s="1"/>
  <c r="H7" i="3"/>
  <c r="J7" i="3" s="1"/>
  <c r="K6" i="3"/>
  <c r="H6" i="3"/>
  <c r="J6" i="3" s="1"/>
  <c r="K5" i="3"/>
  <c r="H5" i="3"/>
  <c r="J5" i="3" s="1"/>
  <c r="K7" i="3" l="1"/>
  <c r="J21" i="3"/>
  <c r="H21" i="3"/>
  <c r="J22" i="3" l="1"/>
  <c r="I22" i="3"/>
  <c r="K22" i="3" s="1"/>
</calcChain>
</file>

<file path=xl/sharedStrings.xml><?xml version="1.0" encoding="utf-8"?>
<sst xmlns="http://schemas.openxmlformats.org/spreadsheetml/2006/main" count="84" uniqueCount="75">
  <si>
    <r>
      <t xml:space="preserve">※ 有顏色的欄位為公式，勿更動 </t>
    </r>
    <r>
      <rPr>
        <b/>
        <sz val="12"/>
        <color indexed="10"/>
        <rFont val="微軟正黑體"/>
        <family val="2"/>
        <charset val="136"/>
      </rPr>
      <t xml:space="preserve">                                                      </t>
    </r>
    <phoneticPr fontId="4" type="noConversion"/>
  </si>
  <si>
    <t>項目</t>
    <phoneticPr fontId="3" type="noConversion"/>
  </si>
  <si>
    <t>說明</t>
    <phoneticPr fontId="3" type="noConversion"/>
  </si>
  <si>
    <t>單位</t>
    <phoneticPr fontId="3" type="noConversion"/>
  </si>
  <si>
    <t>單價
a</t>
    <phoneticPr fontId="4" type="noConversion"/>
  </si>
  <si>
    <t>數量
b</t>
    <phoneticPr fontId="4" type="noConversion"/>
  </si>
  <si>
    <t>金額c
(c = a × b)</t>
    <phoneticPr fontId="4" type="noConversion"/>
  </si>
  <si>
    <t>分署補助款d
(自行填入)</t>
    <phoneticPr fontId="4" type="noConversion"/>
  </si>
  <si>
    <t>學校自籌款
e</t>
    <phoneticPr fontId="4" type="noConversion"/>
  </si>
  <si>
    <t>計算比例</t>
    <phoneticPr fontId="4" type="noConversion"/>
  </si>
  <si>
    <t>備註</t>
    <phoneticPr fontId="3" type="noConversion"/>
  </si>
  <si>
    <t>計畫主持人費</t>
    <phoneticPr fontId="4" type="noConversion"/>
  </si>
  <si>
    <t>月</t>
    <phoneticPr fontId="3" type="noConversion"/>
  </si>
  <si>
    <t>←勿超過 5%</t>
    <phoneticPr fontId="4" type="noConversion"/>
  </si>
  <si>
    <t>工作人員費</t>
    <phoneticPr fontId="4" type="noConversion"/>
  </si>
  <si>
    <t>小時</t>
    <phoneticPr fontId="3" type="noConversion"/>
  </si>
  <si>
    <t>←勿超過 25%</t>
    <phoneticPr fontId="4" type="noConversion"/>
  </si>
  <si>
    <t>出席費</t>
    <phoneticPr fontId="4" type="noConversion"/>
  </si>
  <si>
    <t>限辦理計畫之期中、期末檢討、規劃分析會議等專家學者出席費，每人每場次最高2,500元。但校內編制人員不得請領。</t>
    <phoneticPr fontId="3" type="noConversion"/>
  </si>
  <si>
    <t>人</t>
    <phoneticPr fontId="3" type="noConversion"/>
  </si>
  <si>
    <t>雜費</t>
    <phoneticPr fontId="4" type="noConversion"/>
  </si>
  <si>
    <t>人/小時</t>
    <phoneticPr fontId="3" type="noConversion"/>
  </si>
  <si>
    <t>材料費</t>
    <phoneticPr fontId="4" type="noConversion"/>
  </si>
  <si>
    <t>限補助術科課程，支用於消耗性材料購置等項目，每人最高600元為上限。</t>
    <phoneticPr fontId="3" type="noConversion"/>
  </si>
  <si>
    <t>場地費</t>
    <phoneticPr fontId="4" type="noConversion"/>
  </si>
  <si>
    <t>每日最高補助6,000元，受補助單位以自有場地辦理者，不予補助。</t>
    <phoneticPr fontId="3" type="noConversion"/>
  </si>
  <si>
    <t>日</t>
    <phoneticPr fontId="3" type="noConversion"/>
  </si>
  <si>
    <t>交通費</t>
    <phoneticPr fontId="4" type="noConversion"/>
  </si>
  <si>
    <t>式</t>
    <phoneticPr fontId="3" type="noConversion"/>
  </si>
  <si>
    <t>租車費</t>
    <phoneticPr fontId="4" type="noConversion"/>
  </si>
  <si>
    <t>每日每輛最高補助10,000元。</t>
    <phoneticPr fontId="3" type="noConversion"/>
  </si>
  <si>
    <t>輛</t>
    <phoneticPr fontId="3" type="noConversion"/>
  </si>
  <si>
    <t>優秀學員獎勵</t>
    <phoneticPr fontId="4" type="noConversion"/>
  </si>
  <si>
    <t>←勿超過 3%</t>
    <phoneticPr fontId="4" type="noConversion"/>
  </si>
  <si>
    <t>動物保健學士學位學程</t>
    <phoneticPr fontId="3" type="noConversion"/>
  </si>
  <si>
    <t>課程設計費</t>
    <phoneticPr fontId="3" type="noConversion"/>
  </si>
  <si>
    <t>受補助單位透過專家諮詢或會議討論等方式設計符合訓練內容之費用。</t>
    <phoneticPr fontId="3" type="noConversion"/>
  </si>
  <si>
    <t>行政管理費</t>
    <phoneticPr fontId="4" type="noConversion"/>
  </si>
  <si>
    <t>為上開各項費用總和10%為上限。</t>
    <phoneticPr fontId="3" type="noConversion"/>
  </si>
  <si>
    <t>←勿超過 10%</t>
    <phoneticPr fontId="4" type="noConversion"/>
  </si>
  <si>
    <t>(行管費上限)</t>
    <phoneticPr fontId="3" type="noConversion"/>
  </si>
  <si>
    <t>合計</t>
    <phoneticPr fontId="4" type="noConversion"/>
  </si>
  <si>
    <r>
      <t>占計畫總經費百分比</t>
    </r>
    <r>
      <rPr>
        <b/>
        <sz val="11"/>
        <color indexed="8"/>
        <rFont val="Times New Roman"/>
        <family val="1"/>
      </rPr>
      <t/>
    </r>
    <phoneticPr fontId="4" type="noConversion"/>
  </si>
  <si>
    <t>=100%</t>
    <phoneticPr fontId="3" type="noConversion"/>
  </si>
  <si>
    <t>補助外聘講師每小時最高2,000元。</t>
    <phoneticPr fontId="3" type="noConversion"/>
  </si>
  <si>
    <t>補助內聘講師每小時最高1,000元。</t>
    <phoneticPr fontId="3" type="noConversion"/>
  </si>
  <si>
    <t>註一：</t>
    <phoneticPr fontId="3" type="noConversion"/>
  </si>
  <si>
    <t>單價、數量請以整數計算。</t>
    <phoneticPr fontId="3" type="noConversion"/>
  </si>
  <si>
    <t>註二：</t>
    <phoneticPr fontId="3" type="noConversion"/>
  </si>
  <si>
    <t>各項經費編列應依本署一般常用經費編列標準及結報應行注意事項規定辦理。</t>
    <phoneticPr fontId="3" type="noConversion"/>
  </si>
  <si>
    <t>註三：</t>
    <phoneticPr fontId="3" type="noConversion"/>
  </si>
  <si>
    <t>講師鐘點費限補助專精課程、關鍵就業力課程、勞動法令課程或面試求職技巧課程外聘講師每小時最高二千元、內聘講師每小時最高一千元，同課程同時段之補助費應以一名講師為限。但同一業師於同課程同時段領取本項目經費及其他政府機關補助款，應依講座鐘點費支給表及軍公教人員兼職費支給表，合計不得超過前述標準。</t>
    <phoneticPr fontId="3" type="noConversion"/>
  </si>
  <si>
    <t>註四：</t>
    <phoneticPr fontId="3" type="noConversion"/>
  </si>
  <si>
    <t>另依據國內出差旅費報支要點，搭乘飛機、高鐵、座(艙)位有分等之船舶者，應檢附票根或購票證明文件，但當日往返或使用經費結報系統報支者，無須檢附。</t>
    <phoneticPr fontId="3" type="noConversion"/>
  </si>
  <si>
    <t>註五：</t>
    <phoneticPr fontId="3" type="noConversion"/>
  </si>
  <si>
    <t>如需編列設備費用、其他經費項目或超過該經費項目上限者，限以自籌款支應。</t>
    <phoneticPr fontId="3" type="noConversion"/>
  </si>
  <si>
    <t>註六：</t>
    <phoneticPr fontId="3" type="noConversion"/>
  </si>
  <si>
    <t xml:space="preserve">本表請附電子檔。 </t>
    <phoneticPr fontId="3" type="noConversion"/>
  </si>
  <si>
    <r>
      <rPr>
        <b/>
        <u/>
        <sz val="11"/>
        <color indexed="8"/>
        <rFont val="微軟正黑體"/>
        <family val="2"/>
        <charset val="136"/>
      </rPr>
      <t xml:space="preserve"> 其他  </t>
    </r>
    <r>
      <rPr>
        <b/>
        <sz val="11"/>
        <color indexed="8"/>
        <rFont val="微軟正黑體"/>
        <family val="2"/>
        <charset val="136"/>
      </rPr>
      <t>(非分署補助項目)1</t>
    </r>
    <phoneticPr fontId="3" type="noConversion"/>
  </si>
  <si>
    <r>
      <t xml:space="preserve">講師鐘點費
</t>
    </r>
    <r>
      <rPr>
        <b/>
        <sz val="9"/>
        <color rgb="FFFF0000"/>
        <rFont val="微軟正黑體"/>
        <family val="2"/>
        <charset val="136"/>
      </rPr>
      <t>(註3)</t>
    </r>
    <phoneticPr fontId="4" type="noConversion"/>
  </si>
  <si>
    <t xml:space="preserve"> 學校:      科技大學                     計畫班別：</t>
    <phoneticPr fontId="3" type="noConversion"/>
  </si>
  <si>
    <r>
      <t>補助外聘講師到校授課、業界專家學者到校出席會議及學校教師或工作人員拜訪本計畫合作單位之交通往返所需經費，依大眾運輸交通工具之票價補助﹔因實際需要需搭乘高鐵或飛機者，應檢據覈實報銷。</t>
    </r>
    <r>
      <rPr>
        <sz val="9"/>
        <color rgb="FFFF0000"/>
        <rFont val="微軟正黑體"/>
        <family val="2"/>
        <charset val="136"/>
      </rPr>
      <t>(註4)</t>
    </r>
    <phoneticPr fontId="3" type="noConversion"/>
  </si>
  <si>
    <t>編列金額方式以參訓學員人數乘以2,000元為上限，用於受補助單位辦理學員訓練崗位媒合、就業輔導諮詢及就業輔導講座之相關經費。</t>
    <phoneticPr fontId="3" type="noConversion"/>
  </si>
  <si>
    <t>參訓學員成績為該計畫全程參訓者前三名，由該計畫自訂獎勵金額，每一計畫總額不得超過該計畫補助額度合計之3%。但該計畫人數未達15人者，本項目經費不得支領。</t>
    <phoneticPr fontId="3" type="noConversion"/>
  </si>
  <si>
    <t>應符合勞動部公告之當年度基本工資時薪標準規定編列，每人每日以8小時為限且每人每月以160小時為上限，每一計畫總額不得超過該計畫補助額度合計之25%。但校內編制人員不得請領。以跨計畫運用本項經費者，各計畫間每人工作時段不得重複，且每月不得超過基本工資數額。</t>
    <phoneticPr fontId="3" type="noConversion"/>
  </si>
  <si>
    <t>應按月編列，每一計畫總額不得超過該計畫補助額度合計之5%。</t>
    <phoneticPr fontId="3" type="noConversion"/>
  </si>
  <si>
    <t>限支用於教材、講義、文具紙張、郵資、印刷裝訂等，以每人每小時最高12元編列</t>
    <phoneticPr fontId="3" type="noConversion"/>
  </si>
  <si>
    <t>訓練就業服務費</t>
    <phoneticPr fontId="4" type="noConversion"/>
  </si>
  <si>
    <t>提醒!! 補助上限：實務學程(實務課程)80萬元、訓練學程(關鍵就業力課程)30萬元!!!</t>
    <phoneticPr fontId="3" type="noConversion"/>
  </si>
  <si>
    <t>↑勿超過90%</t>
    <phoneticPr fontId="4" type="noConversion"/>
  </si>
  <si>
    <t>協同主持人費</t>
    <phoneticPr fontId="3" type="noConversion"/>
  </si>
  <si>
    <t>應按月編列，每一計畫總額不得超過該計畫補助額度合計之2.5%。</t>
    <phoneticPr fontId="3" type="noConversion"/>
  </si>
  <si>
    <t>←勿超過 2.5%</t>
    <phoneticPr fontId="4" type="noConversion"/>
  </si>
  <si>
    <t>二代健保、勞健保</t>
    <phoneticPr fontId="3" type="noConversion"/>
  </si>
  <si>
    <t xml:space="preserve">115學年度「補助大專校院辦理就業學程計畫」經費規劃試算檢核表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</si>
</sst>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76" formatCode="_-&quot;$&quot;* #,##0_-;\-&quot;$&quot;* #,##0_-;_-&quot;$&quot;* &quot;-&quot;??_-;_-@_-"/>
    <numFmt numFmtId="177" formatCode="#,##0_ "/>
    <numFmt numFmtId="178" formatCode="_-* #,##0_-;\-* #,##0_-;_-* &quot;-&quot;??_-;_-@_-"/>
  </numFmts>
  <fonts count="26" x14ac:knownFonts="1">
    <font>
      <sz val="12"/>
      <color theme="1"/>
      <name val="新細明體"/>
      <family val="1"/>
      <charset val="136"/>
      <scheme val="minor"/>
    </font>
    <font>
      <sz val="12"/>
      <color theme="1"/>
      <name val="新細明體"/>
      <family val="1"/>
      <charset val="136"/>
      <scheme val="minor"/>
    </font>
    <font>
      <b/>
      <sz val="14"/>
      <color theme="1"/>
      <name val="微軟正黑體"/>
      <family val="2"/>
      <charset val="136"/>
    </font>
    <font>
      <sz val="9"/>
      <name val="新細明體"/>
      <family val="1"/>
      <charset val="136"/>
      <scheme val="minor"/>
    </font>
    <font>
      <sz val="9"/>
      <name val="新細明體"/>
      <family val="1"/>
      <charset val="136"/>
    </font>
    <font>
      <sz val="11"/>
      <color theme="1"/>
      <name val="微軟正黑體"/>
      <family val="2"/>
      <charset val="136"/>
    </font>
    <font>
      <b/>
      <sz val="12"/>
      <color theme="1"/>
      <name val="微軟正黑體"/>
      <family val="2"/>
      <charset val="136"/>
    </font>
    <font>
      <b/>
      <u val="double"/>
      <sz val="12"/>
      <color indexed="10"/>
      <name val="微軟正黑體"/>
      <family val="2"/>
      <charset val="136"/>
    </font>
    <font>
      <b/>
      <sz val="12"/>
      <color indexed="10"/>
      <name val="微軟正黑體"/>
      <family val="2"/>
      <charset val="136"/>
    </font>
    <font>
      <sz val="11"/>
      <name val="微軟正黑體"/>
      <family val="2"/>
      <charset val="136"/>
    </font>
    <font>
      <sz val="11"/>
      <color indexed="8"/>
      <name val="微軟正黑體"/>
      <family val="2"/>
      <charset val="136"/>
    </font>
    <font>
      <b/>
      <sz val="11"/>
      <color indexed="8"/>
      <name val="微軟正黑體"/>
      <family val="2"/>
      <charset val="136"/>
    </font>
    <font>
      <sz val="10"/>
      <name val="微軟正黑體"/>
      <family val="2"/>
      <charset val="136"/>
    </font>
    <font>
      <b/>
      <sz val="11"/>
      <name val="微軟正黑體"/>
      <family val="2"/>
      <charset val="136"/>
    </font>
    <font>
      <b/>
      <sz val="11"/>
      <color indexed="10"/>
      <name val="微軟正黑體"/>
      <family val="2"/>
      <charset val="136"/>
    </font>
    <font>
      <sz val="10"/>
      <color rgb="FF000000"/>
      <name val="微軟正黑體"/>
      <family val="2"/>
      <charset val="136"/>
    </font>
    <font>
      <sz val="10"/>
      <color theme="1"/>
      <name val="微軟正黑體"/>
      <family val="2"/>
      <charset val="136"/>
    </font>
    <font>
      <b/>
      <sz val="10"/>
      <color theme="1"/>
      <name val="微軟正黑體"/>
      <family val="2"/>
      <charset val="136"/>
    </font>
    <font>
      <b/>
      <u/>
      <sz val="11"/>
      <color indexed="8"/>
      <name val="微軟正黑體"/>
      <family val="2"/>
      <charset val="136"/>
    </font>
    <font>
      <b/>
      <sz val="11"/>
      <color indexed="8"/>
      <name val="Times New Roman"/>
      <family val="1"/>
    </font>
    <font>
      <sz val="11"/>
      <color indexed="10"/>
      <name val="微軟正黑體"/>
      <family val="2"/>
      <charset val="136"/>
    </font>
    <font>
      <b/>
      <sz val="9"/>
      <color rgb="FFFF0000"/>
      <name val="微軟正黑體"/>
      <family val="2"/>
      <charset val="136"/>
    </font>
    <font>
      <b/>
      <sz val="14"/>
      <color rgb="FFFF0000"/>
      <name val="微軟正黑體"/>
      <family val="2"/>
      <charset val="136"/>
    </font>
    <font>
      <sz val="9"/>
      <color rgb="FFFF0000"/>
      <name val="微軟正黑體"/>
      <family val="2"/>
      <charset val="136"/>
    </font>
    <font>
      <sz val="11"/>
      <color theme="0" tint="-0.249977111117893"/>
      <name val="微軟正黑體"/>
      <family val="2"/>
      <charset val="136"/>
    </font>
    <font>
      <sz val="10"/>
      <color theme="1" tint="0.499984740745262"/>
      <name val="微軟正黑體"/>
      <family val="2"/>
      <charset val="136"/>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78">
    <xf numFmtId="0" fontId="0" fillId="0" borderId="0" xfId="0">
      <alignment vertical="center"/>
    </xf>
    <xf numFmtId="0" fontId="5" fillId="0" borderId="0" xfId="0" applyFont="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10" fillId="0" borderId="0" xfId="0" applyFont="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176" fontId="13" fillId="3" borderId="5" xfId="0" applyNumberFormat="1" applyFont="1" applyFill="1" applyBorder="1" applyAlignment="1">
      <alignment horizontal="center" vertical="center"/>
    </xf>
    <xf numFmtId="176" fontId="13" fillId="2" borderId="5" xfId="0" applyNumberFormat="1" applyFont="1" applyFill="1" applyBorder="1" applyAlignment="1">
      <alignment horizontal="center" vertical="center"/>
    </xf>
    <xf numFmtId="10" fontId="6" fillId="4" borderId="5" xfId="0" applyNumberFormat="1" applyFont="1" applyFill="1" applyBorder="1">
      <alignment vertical="center"/>
    </xf>
    <xf numFmtId="0" fontId="14" fillId="0" borderId="6" xfId="0" applyFont="1" applyBorder="1" applyAlignment="1">
      <alignment horizontal="left" vertical="center"/>
    </xf>
    <xf numFmtId="0" fontId="11" fillId="0" borderId="0" xfId="0" applyFont="1" applyAlignment="1">
      <alignment horizontal="center" vertical="center"/>
    </xf>
    <xf numFmtId="0" fontId="12" fillId="0" borderId="5" xfId="0" applyFont="1" applyBorder="1" applyAlignment="1">
      <alignment horizontal="left" vertical="center" wrapText="1"/>
    </xf>
    <xf numFmtId="0" fontId="15" fillId="0" borderId="5" xfId="0" applyFont="1" applyBorder="1" applyAlignment="1">
      <alignment horizontal="center" vertical="center"/>
    </xf>
    <xf numFmtId="0" fontId="16" fillId="0" borderId="5" xfId="0" applyFont="1" applyBorder="1" applyAlignment="1">
      <alignment horizontal="center" vertical="center"/>
    </xf>
    <xf numFmtId="0" fontId="5" fillId="0" borderId="7" xfId="0" applyFont="1" applyBorder="1" applyAlignment="1">
      <alignment vertical="center" wrapText="1"/>
    </xf>
    <xf numFmtId="0" fontId="12" fillId="0" borderId="5" xfId="0" applyFont="1" applyBorder="1">
      <alignment vertical="center"/>
    </xf>
    <xf numFmtId="10" fontId="6" fillId="4" borderId="0" xfId="0" applyNumberFormat="1" applyFont="1" applyFill="1">
      <alignment vertical="center"/>
    </xf>
    <xf numFmtId="0" fontId="14" fillId="0" borderId="8" xfId="0" applyFont="1" applyBorder="1" applyAlignment="1">
      <alignment horizontal="left" vertical="center"/>
    </xf>
    <xf numFmtId="0" fontId="17" fillId="0" borderId="0" xfId="0" applyFont="1" applyAlignment="1">
      <alignment horizontal="center" vertical="center"/>
    </xf>
    <xf numFmtId="9" fontId="5" fillId="0" borderId="0" xfId="0" applyNumberFormat="1" applyFont="1" applyAlignment="1">
      <alignment horizontal="center" vertical="center"/>
    </xf>
    <xf numFmtId="0" fontId="12" fillId="0" borderId="5" xfId="0" applyFont="1" applyBorder="1" applyAlignment="1">
      <alignment horizontal="center" vertical="center"/>
    </xf>
    <xf numFmtId="10" fontId="6" fillId="4" borderId="0" xfId="0" applyNumberFormat="1" applyFont="1" applyFill="1" applyAlignment="1">
      <alignment horizontal="center" vertical="center"/>
    </xf>
    <xf numFmtId="0" fontId="11" fillId="5" borderId="5" xfId="0" applyFont="1" applyFill="1" applyBorder="1" applyAlignment="1">
      <alignment horizontal="center" vertical="center"/>
    </xf>
    <xf numFmtId="176" fontId="13" fillId="5" borderId="5" xfId="0" applyNumberFormat="1" applyFont="1" applyFill="1" applyBorder="1" applyAlignment="1">
      <alignment horizontal="center" vertical="center"/>
    </xf>
    <xf numFmtId="176" fontId="11" fillId="5" borderId="5" xfId="0" applyNumberFormat="1" applyFont="1" applyFill="1" applyBorder="1" applyAlignment="1">
      <alignment horizontal="center" vertical="center"/>
    </xf>
    <xf numFmtId="176" fontId="11" fillId="3" borderId="5" xfId="0" applyNumberFormat="1" applyFont="1" applyFill="1" applyBorder="1" applyAlignment="1">
      <alignment horizontal="center" vertical="center"/>
    </xf>
    <xf numFmtId="176" fontId="17" fillId="4" borderId="5" xfId="0" applyNumberFormat="1" applyFont="1" applyFill="1" applyBorder="1" applyAlignment="1">
      <alignment horizontal="center" vertical="center"/>
    </xf>
    <xf numFmtId="0" fontId="11" fillId="0" borderId="11" xfId="0" applyFont="1" applyBorder="1" applyAlignment="1">
      <alignment horizontal="center" vertical="center"/>
    </xf>
    <xf numFmtId="176" fontId="11" fillId="2" borderId="5" xfId="0" applyNumberFormat="1" applyFont="1" applyFill="1" applyBorder="1" applyAlignment="1">
      <alignment horizontal="center" vertical="center"/>
    </xf>
    <xf numFmtId="10" fontId="11" fillId="3" borderId="12" xfId="0" applyNumberFormat="1" applyFont="1" applyFill="1" applyBorder="1" applyAlignment="1">
      <alignment horizontal="center" vertical="center"/>
    </xf>
    <xf numFmtId="10" fontId="11" fillId="3" borderId="5" xfId="0" applyNumberFormat="1" applyFont="1" applyFill="1" applyBorder="1" applyAlignment="1">
      <alignment horizontal="center" vertical="center"/>
    </xf>
    <xf numFmtId="10" fontId="6" fillId="0" borderId="5" xfId="0" applyNumberFormat="1" applyFont="1" applyBorder="1">
      <alignment vertical="center"/>
    </xf>
    <xf numFmtId="49" fontId="14" fillId="0" borderId="6" xfId="0" applyNumberFormat="1" applyFont="1" applyBorder="1" applyAlignment="1">
      <alignment horizontal="left" vertical="center"/>
    </xf>
    <xf numFmtId="0" fontId="12" fillId="0" borderId="0" xfId="0" applyFont="1" applyAlignment="1">
      <alignment horizontal="center" vertical="center"/>
    </xf>
    <xf numFmtId="0" fontId="1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vertical="center" wrapText="1"/>
    </xf>
    <xf numFmtId="0" fontId="22" fillId="0" borderId="0" xfId="0" applyFont="1" applyAlignment="1">
      <alignment horizontal="left" vertical="center"/>
    </xf>
    <xf numFmtId="178" fontId="9" fillId="0" borderId="5" xfId="2" applyNumberFormat="1" applyFont="1" applyBorder="1" applyAlignment="1">
      <alignment horizontal="center" vertical="center"/>
    </xf>
    <xf numFmtId="178" fontId="9" fillId="0" borderId="5" xfId="2" applyNumberFormat="1" applyFont="1" applyFill="1" applyBorder="1" applyAlignment="1">
      <alignment horizontal="center" vertical="center"/>
    </xf>
    <xf numFmtId="178" fontId="10" fillId="0" borderId="5" xfId="2" applyNumberFormat="1" applyFont="1" applyBorder="1" applyAlignment="1">
      <alignment horizontal="center" vertical="center"/>
    </xf>
    <xf numFmtId="177" fontId="24" fillId="0" borderId="0" xfId="1" applyNumberFormat="1" applyFont="1" applyAlignment="1">
      <alignment horizontal="right" vertical="center"/>
    </xf>
    <xf numFmtId="0" fontId="20" fillId="0" borderId="0" xfId="0" applyFont="1" applyAlignment="1">
      <alignment horizontal="left" vertical="center" wrapText="1"/>
    </xf>
    <xf numFmtId="0" fontId="14" fillId="0" borderId="8" xfId="0" applyFont="1" applyBorder="1" applyAlignment="1">
      <alignment horizontal="left" vertical="center" wrapText="1"/>
    </xf>
    <xf numFmtId="178" fontId="9" fillId="0" borderId="5" xfId="2" applyNumberFormat="1" applyFont="1" applyBorder="1" applyAlignment="1">
      <alignment horizontal="center" vertical="center" shrinkToFit="1"/>
    </xf>
    <xf numFmtId="178" fontId="9" fillId="0" borderId="5" xfId="2" applyNumberFormat="1" applyFont="1" applyFill="1" applyBorder="1" applyAlignment="1">
      <alignment horizontal="center" vertical="center" shrinkToFit="1"/>
    </xf>
    <xf numFmtId="178" fontId="10" fillId="0" borderId="5" xfId="2" applyNumberFormat="1" applyFont="1" applyBorder="1" applyAlignment="1">
      <alignment horizontal="center" vertical="center" shrinkToFit="1"/>
    </xf>
    <xf numFmtId="0" fontId="25"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1" fillId="5" borderId="9"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2"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right" vertical="center" wrapText="1"/>
    </xf>
    <xf numFmtId="0" fontId="7" fillId="0" borderId="1" xfId="0" applyFont="1" applyBorder="1">
      <alignment vertical="center"/>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cellXfs>
  <cellStyles count="3">
    <cellStyle name="一般" xfId="0" builtinId="0"/>
    <cellStyle name="千分位" xfId="2" builtinId="3"/>
    <cellStyle name="貨幣" xfId="1" builtinId="4"/>
  </cellStyles>
  <dxfs count="9">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8E80E-10A6-4944-BDA7-653BE97542EB}">
  <sheetPr>
    <tabColor theme="0"/>
    <pageSetUpPr fitToPage="1"/>
  </sheetPr>
  <dimension ref="A1:BY37"/>
  <sheetViews>
    <sheetView tabSelected="1" zoomScale="90" zoomScaleNormal="90" workbookViewId="0">
      <pane ySplit="4" topLeftCell="A7" activePane="bottomLeft" state="frozen"/>
      <selection pane="bottomLeft" activeCell="B25" sqref="B25:K25"/>
    </sheetView>
  </sheetViews>
  <sheetFormatPr defaultColWidth="10.6328125" defaultRowHeight="25" customHeight="1" x14ac:dyDescent="0.4"/>
  <cols>
    <col min="1" max="1" width="3.26953125" style="1" customWidth="1"/>
    <col min="2" max="2" width="2.90625" style="1" customWidth="1"/>
    <col min="3" max="3" width="11.453125" style="1" customWidth="1"/>
    <col min="4" max="4" width="31.08984375" style="35" customWidth="1"/>
    <col min="5" max="5" width="6.26953125" style="35" customWidth="1"/>
    <col min="6" max="6" width="7.7265625" style="1" customWidth="1"/>
    <col min="7" max="7" width="8.08984375" style="1" customWidth="1"/>
    <col min="8" max="8" width="13.08984375" style="1" customWidth="1"/>
    <col min="9" max="9" width="12.6328125" style="1" customWidth="1"/>
    <col min="10" max="10" width="11.36328125" style="1" customWidth="1"/>
    <col min="11" max="11" width="9.90625" style="36" customWidth="1"/>
    <col min="12" max="12" width="24.54296875" style="1" customWidth="1"/>
    <col min="13" max="13" width="13.453125" style="1" bestFit="1" customWidth="1"/>
    <col min="14" max="14" width="14.1796875" style="1" customWidth="1"/>
    <col min="15" max="16384" width="10.6328125" style="1"/>
  </cols>
  <sheetData>
    <row r="1" spans="1:31" ht="48" customHeight="1" x14ac:dyDescent="0.4">
      <c r="A1" s="71" t="s">
        <v>74</v>
      </c>
      <c r="B1" s="71"/>
      <c r="C1" s="72"/>
      <c r="D1" s="72"/>
      <c r="E1" s="72"/>
      <c r="F1" s="72"/>
      <c r="G1" s="72"/>
      <c r="H1" s="72"/>
      <c r="I1" s="72"/>
      <c r="J1" s="72"/>
      <c r="K1" s="72"/>
    </row>
    <row r="2" spans="1:31" ht="22.5" customHeight="1" x14ac:dyDescent="0.4">
      <c r="A2" s="73" t="s">
        <v>60</v>
      </c>
      <c r="B2" s="73"/>
      <c r="C2" s="73"/>
      <c r="D2" s="73"/>
      <c r="E2" s="73"/>
      <c r="F2" s="73"/>
      <c r="G2" s="73"/>
      <c r="H2" s="73"/>
      <c r="I2" s="73"/>
      <c r="J2" s="73"/>
      <c r="K2" s="73"/>
    </row>
    <row r="3" spans="1:31" ht="14.25" customHeight="1" x14ac:dyDescent="0.4">
      <c r="A3" s="74" t="s">
        <v>0</v>
      </c>
      <c r="B3" s="74"/>
      <c r="C3" s="74"/>
      <c r="D3" s="74"/>
      <c r="E3" s="74"/>
      <c r="F3" s="74"/>
      <c r="G3" s="74"/>
      <c r="H3" s="74"/>
      <c r="I3" s="74"/>
      <c r="J3" s="74"/>
      <c r="K3" s="74"/>
    </row>
    <row r="4" spans="1:31" s="4" customFormat="1" ht="29.5" thickBot="1" x14ac:dyDescent="0.45">
      <c r="A4" s="75" t="s">
        <v>1</v>
      </c>
      <c r="B4" s="76"/>
      <c r="C4" s="77"/>
      <c r="D4" s="2" t="s">
        <v>2</v>
      </c>
      <c r="E4" s="2" t="s">
        <v>3</v>
      </c>
      <c r="F4" s="3" t="s">
        <v>4</v>
      </c>
      <c r="G4" s="3" t="s">
        <v>5</v>
      </c>
      <c r="H4" s="3" t="s">
        <v>6</v>
      </c>
      <c r="I4" s="3" t="s">
        <v>7</v>
      </c>
      <c r="J4" s="3" t="s">
        <v>8</v>
      </c>
      <c r="K4" s="2" t="s">
        <v>9</v>
      </c>
      <c r="L4" s="4" t="s">
        <v>10</v>
      </c>
    </row>
    <row r="5" spans="1:31" s="12" customFormat="1" ht="26.5" thickBot="1" x14ac:dyDescent="0.45">
      <c r="A5" s="5">
        <v>1</v>
      </c>
      <c r="B5" s="57" t="s">
        <v>11</v>
      </c>
      <c r="C5" s="59"/>
      <c r="D5" s="6" t="s">
        <v>65</v>
      </c>
      <c r="E5" s="7" t="s">
        <v>12</v>
      </c>
      <c r="F5" s="47"/>
      <c r="G5" s="41"/>
      <c r="H5" s="8">
        <f>SUM(F5*G5)</f>
        <v>0</v>
      </c>
      <c r="I5" s="9"/>
      <c r="J5" s="8">
        <f t="shared" ref="J5:J20" si="0">H5-I5</f>
        <v>0</v>
      </c>
      <c r="K5" s="10" t="str">
        <f>IF(I21=0,"",I5/I21)</f>
        <v/>
      </c>
      <c r="L5" s="11" t="s">
        <v>13</v>
      </c>
    </row>
    <row r="6" spans="1:31" ht="26.5" thickBot="1" x14ac:dyDescent="0.45">
      <c r="A6" s="5">
        <v>2</v>
      </c>
      <c r="B6" s="61" t="s">
        <v>70</v>
      </c>
      <c r="C6" s="62"/>
      <c r="D6" s="6" t="s">
        <v>71</v>
      </c>
      <c r="E6" s="7" t="s">
        <v>12</v>
      </c>
      <c r="F6" s="47"/>
      <c r="G6" s="41"/>
      <c r="H6" s="8">
        <f>SUM(F6*G6)</f>
        <v>0</v>
      </c>
      <c r="I6" s="9"/>
      <c r="J6" s="8">
        <f t="shared" si="0"/>
        <v>0</v>
      </c>
      <c r="K6" s="10" t="str">
        <f>IF(I21=0,"",I6/I21)</f>
        <v/>
      </c>
      <c r="L6" s="11" t="s">
        <v>72</v>
      </c>
    </row>
    <row r="7" spans="1:31" ht="104.5" thickBot="1" x14ac:dyDescent="0.45">
      <c r="A7" s="5">
        <v>3</v>
      </c>
      <c r="B7" s="61" t="s">
        <v>14</v>
      </c>
      <c r="C7" s="62"/>
      <c r="D7" s="13" t="s">
        <v>64</v>
      </c>
      <c r="E7" s="7" t="s">
        <v>15</v>
      </c>
      <c r="F7" s="47">
        <v>196</v>
      </c>
      <c r="G7" s="41"/>
      <c r="H7" s="8">
        <f t="shared" ref="H7:H20" si="1">SUM(F7*G7)</f>
        <v>0</v>
      </c>
      <c r="I7" s="9"/>
      <c r="J7" s="8">
        <f t="shared" si="0"/>
        <v>0</v>
      </c>
      <c r="K7" s="10" t="str">
        <f>IF(I21=0,"",I7/I21)</f>
        <v/>
      </c>
      <c r="L7" s="11" t="s">
        <v>16</v>
      </c>
    </row>
    <row r="8" spans="1:31" ht="52" x14ac:dyDescent="0.4">
      <c r="A8" s="5">
        <v>4</v>
      </c>
      <c r="B8" s="57" t="s">
        <v>17</v>
      </c>
      <c r="C8" s="59"/>
      <c r="D8" s="13" t="s">
        <v>18</v>
      </c>
      <c r="E8" s="14" t="s">
        <v>19</v>
      </c>
      <c r="F8" s="47"/>
      <c r="G8" s="41"/>
      <c r="H8" s="8">
        <f t="shared" si="1"/>
        <v>0</v>
      </c>
      <c r="I8" s="9"/>
      <c r="J8" s="8">
        <f t="shared" si="0"/>
        <v>0</v>
      </c>
      <c r="K8" s="15"/>
    </row>
    <row r="9" spans="1:31" ht="16.5" customHeight="1" x14ac:dyDescent="0.4">
      <c r="A9" s="63">
        <v>5</v>
      </c>
      <c r="B9" s="65" t="s">
        <v>59</v>
      </c>
      <c r="C9" s="66"/>
      <c r="D9" s="13" t="s">
        <v>44</v>
      </c>
      <c r="E9" s="14" t="s">
        <v>15</v>
      </c>
      <c r="F9" s="47"/>
      <c r="G9" s="41"/>
      <c r="H9" s="8">
        <f t="shared" si="1"/>
        <v>0</v>
      </c>
      <c r="I9" s="9"/>
      <c r="J9" s="8">
        <f t="shared" si="0"/>
        <v>0</v>
      </c>
      <c r="K9" s="15"/>
    </row>
    <row r="10" spans="1:31" ht="14.5" x14ac:dyDescent="0.4">
      <c r="A10" s="64"/>
      <c r="B10" s="67"/>
      <c r="C10" s="68"/>
      <c r="D10" s="13" t="s">
        <v>45</v>
      </c>
      <c r="E10" s="14" t="s">
        <v>15</v>
      </c>
      <c r="F10" s="47"/>
      <c r="G10" s="41"/>
      <c r="H10" s="8">
        <f t="shared" si="1"/>
        <v>0</v>
      </c>
      <c r="I10" s="9"/>
      <c r="J10" s="8">
        <f t="shared" si="0"/>
        <v>0</v>
      </c>
      <c r="K10" s="15"/>
    </row>
    <row r="11" spans="1:31" ht="39" x14ac:dyDescent="0.4">
      <c r="A11" s="5">
        <v>6</v>
      </c>
      <c r="B11" s="57" t="s">
        <v>22</v>
      </c>
      <c r="C11" s="59"/>
      <c r="D11" s="6" t="s">
        <v>23</v>
      </c>
      <c r="E11" s="14" t="s">
        <v>19</v>
      </c>
      <c r="F11" s="47"/>
      <c r="G11" s="41"/>
      <c r="H11" s="8">
        <f t="shared" si="1"/>
        <v>0</v>
      </c>
      <c r="I11" s="9"/>
      <c r="J11" s="8">
        <f t="shared" si="0"/>
        <v>0</v>
      </c>
      <c r="K11" s="15"/>
    </row>
    <row r="12" spans="1:31" ht="26" x14ac:dyDescent="0.4">
      <c r="A12" s="5">
        <v>7</v>
      </c>
      <c r="B12" s="57" t="s">
        <v>24</v>
      </c>
      <c r="C12" s="59"/>
      <c r="D12" s="6" t="s">
        <v>25</v>
      </c>
      <c r="E12" s="14" t="s">
        <v>26</v>
      </c>
      <c r="F12" s="47"/>
      <c r="G12" s="41"/>
      <c r="H12" s="8">
        <f t="shared" si="1"/>
        <v>0</v>
      </c>
      <c r="I12" s="9"/>
      <c r="J12" s="8">
        <f t="shared" si="0"/>
        <v>0</v>
      </c>
      <c r="K12" s="15"/>
    </row>
    <row r="13" spans="1:31" ht="78" x14ac:dyDescent="0.4">
      <c r="A13" s="5">
        <v>8</v>
      </c>
      <c r="B13" s="57" t="s">
        <v>27</v>
      </c>
      <c r="C13" s="59"/>
      <c r="D13" s="6" t="s">
        <v>61</v>
      </c>
      <c r="E13" s="7" t="s">
        <v>28</v>
      </c>
      <c r="F13" s="47"/>
      <c r="G13" s="41"/>
      <c r="H13" s="8">
        <f t="shared" si="1"/>
        <v>0</v>
      </c>
      <c r="I13" s="9"/>
      <c r="J13" s="8">
        <f t="shared" si="0"/>
        <v>0</v>
      </c>
      <c r="K13" s="15"/>
    </row>
    <row r="14" spans="1:31" ht="25" customHeight="1" thickBot="1" x14ac:dyDescent="0.45">
      <c r="A14" s="5">
        <v>9</v>
      </c>
      <c r="B14" s="57" t="s">
        <v>29</v>
      </c>
      <c r="C14" s="59"/>
      <c r="D14" s="17" t="s">
        <v>30</v>
      </c>
      <c r="E14" s="14" t="s">
        <v>31</v>
      </c>
      <c r="F14" s="47"/>
      <c r="G14" s="41"/>
      <c r="H14" s="8">
        <f t="shared" si="1"/>
        <v>0</v>
      </c>
      <c r="I14" s="9"/>
      <c r="J14" s="8">
        <f t="shared" si="0"/>
        <v>0</v>
      </c>
      <c r="K14" s="15"/>
    </row>
    <row r="15" spans="1:31" ht="65.5" thickBot="1" x14ac:dyDescent="0.45">
      <c r="A15" s="5">
        <v>10</v>
      </c>
      <c r="B15" s="57" t="s">
        <v>32</v>
      </c>
      <c r="C15" s="59"/>
      <c r="D15" s="6" t="s">
        <v>63</v>
      </c>
      <c r="E15" s="7" t="s">
        <v>28</v>
      </c>
      <c r="F15" s="47"/>
      <c r="G15" s="41"/>
      <c r="H15" s="8">
        <f t="shared" si="1"/>
        <v>0</v>
      </c>
      <c r="I15" s="9"/>
      <c r="J15" s="8">
        <f t="shared" si="0"/>
        <v>0</v>
      </c>
      <c r="K15" s="18" t="str">
        <f>IF(I21=0,"",I15/I21)</f>
        <v/>
      </c>
      <c r="L15" s="19" t="s">
        <v>33</v>
      </c>
    </row>
    <row r="16" spans="1:31" ht="53.25" customHeight="1" x14ac:dyDescent="0.4">
      <c r="A16" s="5">
        <v>11</v>
      </c>
      <c r="B16" s="69" t="s">
        <v>67</v>
      </c>
      <c r="C16" s="70"/>
      <c r="D16" s="6" t="s">
        <v>62</v>
      </c>
      <c r="E16" s="14" t="s">
        <v>19</v>
      </c>
      <c r="F16" s="47"/>
      <c r="G16" s="41"/>
      <c r="H16" s="8">
        <f t="shared" si="1"/>
        <v>0</v>
      </c>
      <c r="I16" s="9"/>
      <c r="J16" s="8">
        <f t="shared" si="0"/>
        <v>0</v>
      </c>
      <c r="K16" s="15"/>
      <c r="L16" s="40"/>
      <c r="AE16" s="20" t="s">
        <v>34</v>
      </c>
    </row>
    <row r="17" spans="1:77" ht="26" x14ac:dyDescent="0.4">
      <c r="A17" s="5">
        <v>12</v>
      </c>
      <c r="B17" s="69" t="s">
        <v>35</v>
      </c>
      <c r="C17" s="70"/>
      <c r="D17" s="6" t="s">
        <v>36</v>
      </c>
      <c r="E17" s="7" t="s">
        <v>28</v>
      </c>
      <c r="F17" s="48"/>
      <c r="G17" s="42"/>
      <c r="H17" s="8">
        <f t="shared" si="1"/>
        <v>0</v>
      </c>
      <c r="I17" s="9"/>
      <c r="J17" s="8">
        <f t="shared" si="0"/>
        <v>0</v>
      </c>
      <c r="K17" s="15"/>
      <c r="BY17" s="21">
        <v>0.8</v>
      </c>
    </row>
    <row r="18" spans="1:77" ht="36" customHeight="1" thickBot="1" x14ac:dyDescent="0.45">
      <c r="A18" s="5">
        <v>13</v>
      </c>
      <c r="B18" s="57" t="s">
        <v>20</v>
      </c>
      <c r="C18" s="59"/>
      <c r="D18" s="13" t="s">
        <v>66</v>
      </c>
      <c r="E18" s="14" t="s">
        <v>21</v>
      </c>
      <c r="F18" s="47"/>
      <c r="G18" s="41"/>
      <c r="H18" s="8">
        <f>SUM(F18*G18)</f>
        <v>0</v>
      </c>
      <c r="I18" s="9"/>
      <c r="J18" s="8">
        <f>H18-I18</f>
        <v>0</v>
      </c>
      <c r="K18" s="15"/>
      <c r="L18" s="16"/>
    </row>
    <row r="19" spans="1:77" ht="25" customHeight="1" thickBot="1" x14ac:dyDescent="0.45">
      <c r="A19" s="5">
        <v>14</v>
      </c>
      <c r="B19" s="53" t="s">
        <v>37</v>
      </c>
      <c r="C19" s="54"/>
      <c r="D19" s="17" t="s">
        <v>38</v>
      </c>
      <c r="E19" s="22" t="s">
        <v>28</v>
      </c>
      <c r="F19" s="47"/>
      <c r="G19" s="41"/>
      <c r="H19" s="8">
        <f t="shared" si="1"/>
        <v>0</v>
      </c>
      <c r="I19" s="9"/>
      <c r="J19" s="8">
        <f t="shared" si="0"/>
        <v>0</v>
      </c>
      <c r="K19" s="23" t="str">
        <f>IF((SUM(I5:I18)*10%)&gt;=I19,IF(SUM(I5:I18)=0,"",(I19)/SUM(I5:I18)),"錯誤!")</f>
        <v/>
      </c>
      <c r="L19" s="19" t="s">
        <v>39</v>
      </c>
      <c r="M19" s="44">
        <f>ROUNDDOWN(SUM(I5:I18)*10%,0)</f>
        <v>0</v>
      </c>
      <c r="N19" s="1" t="s">
        <v>40</v>
      </c>
    </row>
    <row r="20" spans="1:77" ht="32.25" customHeight="1" x14ac:dyDescent="0.4">
      <c r="A20" s="24">
        <v>15</v>
      </c>
      <c r="B20" s="55" t="s">
        <v>58</v>
      </c>
      <c r="C20" s="56"/>
      <c r="D20" s="13" t="s">
        <v>73</v>
      </c>
      <c r="E20" s="50" t="s">
        <v>28</v>
      </c>
      <c r="F20" s="47"/>
      <c r="G20" s="41"/>
      <c r="H20" s="25">
        <f t="shared" si="1"/>
        <v>0</v>
      </c>
      <c r="I20" s="9"/>
      <c r="J20" s="25">
        <f t="shared" si="0"/>
        <v>0</v>
      </c>
      <c r="K20" s="15"/>
    </row>
    <row r="21" spans="1:77" ht="25" customHeight="1" thickBot="1" x14ac:dyDescent="0.45">
      <c r="A21" s="57" t="s">
        <v>41</v>
      </c>
      <c r="B21" s="58"/>
      <c r="C21" s="59"/>
      <c r="D21" s="22"/>
      <c r="E21" s="22"/>
      <c r="F21" s="49"/>
      <c r="G21" s="43"/>
      <c r="H21" s="26">
        <f>SUM(H5:H20)</f>
        <v>0</v>
      </c>
      <c r="I21" s="27">
        <f>SUM(I5:I20)</f>
        <v>0</v>
      </c>
      <c r="J21" s="26">
        <f>SUM(J5:J20)</f>
        <v>0</v>
      </c>
      <c r="K21" s="28"/>
    </row>
    <row r="22" spans="1:77" ht="25" customHeight="1" thickBot="1" x14ac:dyDescent="0.45">
      <c r="A22" s="57" t="s">
        <v>42</v>
      </c>
      <c r="B22" s="58"/>
      <c r="C22" s="58"/>
      <c r="D22" s="59"/>
      <c r="E22" s="29"/>
      <c r="F22" s="49"/>
      <c r="G22" s="43"/>
      <c r="H22" s="30"/>
      <c r="I22" s="31" t="str">
        <f>IF(H21=0,"",I21/H21)</f>
        <v/>
      </c>
      <c r="J22" s="32" t="str">
        <f>IF(H21=0,"",J21/H21)</f>
        <v/>
      </c>
      <c r="K22" s="33">
        <f>SUM(I22:J22)</f>
        <v>0</v>
      </c>
      <c r="L22" s="34" t="s">
        <v>43</v>
      </c>
    </row>
    <row r="23" spans="1:77" ht="40.5" customHeight="1" thickBot="1" x14ac:dyDescent="0.45">
      <c r="I23" s="46" t="s">
        <v>69</v>
      </c>
    </row>
    <row r="24" spans="1:77" ht="22.5" customHeight="1" x14ac:dyDescent="0.4">
      <c r="I24" s="45"/>
    </row>
    <row r="25" spans="1:77" ht="18.5" x14ac:dyDescent="0.4">
      <c r="B25" s="60" t="s">
        <v>68</v>
      </c>
      <c r="C25" s="60"/>
      <c r="D25" s="60"/>
      <c r="E25" s="60"/>
      <c r="F25" s="60"/>
      <c r="G25" s="60"/>
      <c r="H25" s="60"/>
      <c r="I25" s="60"/>
      <c r="J25" s="60"/>
      <c r="K25" s="60"/>
    </row>
    <row r="26" spans="1:77" s="38" customFormat="1" ht="15" customHeight="1" x14ac:dyDescent="0.4">
      <c r="A26" s="51" t="s">
        <v>46</v>
      </c>
      <c r="B26" s="51"/>
      <c r="C26" s="52" t="s">
        <v>47</v>
      </c>
      <c r="D26" s="52"/>
      <c r="E26" s="52"/>
      <c r="F26" s="52"/>
      <c r="G26" s="52"/>
      <c r="H26" s="52"/>
      <c r="I26" s="52"/>
      <c r="J26" s="52"/>
      <c r="K26" s="52"/>
      <c r="L26" s="39"/>
    </row>
    <row r="27" spans="1:77" s="38" customFormat="1" ht="15" customHeight="1" x14ac:dyDescent="0.4">
      <c r="A27" s="51" t="s">
        <v>48</v>
      </c>
      <c r="B27" s="51"/>
      <c r="C27" s="52" t="s">
        <v>49</v>
      </c>
      <c r="D27" s="52"/>
      <c r="E27" s="52"/>
      <c r="F27" s="52"/>
      <c r="G27" s="52"/>
      <c r="H27" s="52"/>
      <c r="I27" s="52"/>
      <c r="J27" s="52"/>
      <c r="K27" s="52"/>
      <c r="L27" s="39"/>
    </row>
    <row r="28" spans="1:77" s="38" customFormat="1" ht="50.25" customHeight="1" x14ac:dyDescent="0.4">
      <c r="A28" s="51" t="s">
        <v>50</v>
      </c>
      <c r="B28" s="51"/>
      <c r="C28" s="52" t="s">
        <v>51</v>
      </c>
      <c r="D28" s="52"/>
      <c r="E28" s="52"/>
      <c r="F28" s="52"/>
      <c r="G28" s="52"/>
      <c r="H28" s="52"/>
      <c r="I28" s="52"/>
      <c r="J28" s="52"/>
      <c r="K28" s="52"/>
      <c r="L28" s="39"/>
    </row>
    <row r="29" spans="1:77" s="38" customFormat="1" ht="33.75" customHeight="1" x14ac:dyDescent="0.4">
      <c r="A29" s="51" t="s">
        <v>52</v>
      </c>
      <c r="B29" s="51"/>
      <c r="C29" s="52" t="s">
        <v>53</v>
      </c>
      <c r="D29" s="52"/>
      <c r="E29" s="52"/>
      <c r="F29" s="52"/>
      <c r="G29" s="52"/>
      <c r="H29" s="52"/>
      <c r="I29" s="52"/>
      <c r="J29" s="52"/>
      <c r="K29" s="52"/>
      <c r="L29" s="39"/>
    </row>
    <row r="30" spans="1:77" s="38" customFormat="1" ht="15" customHeight="1" x14ac:dyDescent="0.4">
      <c r="A30" s="51" t="s">
        <v>54</v>
      </c>
      <c r="B30" s="51"/>
      <c r="C30" s="52" t="s">
        <v>55</v>
      </c>
      <c r="D30" s="52"/>
      <c r="E30" s="52"/>
      <c r="F30" s="52"/>
      <c r="G30" s="52"/>
      <c r="H30" s="52"/>
      <c r="I30" s="52"/>
      <c r="J30" s="52"/>
      <c r="K30" s="52"/>
      <c r="L30" s="39"/>
    </row>
    <row r="31" spans="1:77" s="38" customFormat="1" ht="15" customHeight="1" x14ac:dyDescent="0.4">
      <c r="A31" s="51" t="s">
        <v>56</v>
      </c>
      <c r="B31" s="51"/>
      <c r="C31" s="52" t="s">
        <v>57</v>
      </c>
      <c r="D31" s="52"/>
      <c r="E31" s="52"/>
      <c r="F31" s="52"/>
      <c r="G31" s="52"/>
      <c r="H31" s="52"/>
      <c r="I31" s="52"/>
      <c r="J31" s="52"/>
      <c r="K31" s="52"/>
      <c r="L31" s="39"/>
    </row>
    <row r="32" spans="1:77" ht="14.5" x14ac:dyDescent="0.4">
      <c r="A32" s="37"/>
      <c r="B32" s="37"/>
    </row>
    <row r="33" spans="1:2" ht="25" customHeight="1" x14ac:dyDescent="0.4">
      <c r="A33" s="37"/>
      <c r="B33" s="37"/>
    </row>
    <row r="34" spans="1:2" ht="25" customHeight="1" x14ac:dyDescent="0.4">
      <c r="A34" s="37"/>
      <c r="B34" s="37"/>
    </row>
    <row r="35" spans="1:2" ht="25" customHeight="1" x14ac:dyDescent="0.4">
      <c r="A35" s="37"/>
      <c r="B35" s="37"/>
    </row>
    <row r="36" spans="1:2" ht="25" customHeight="1" x14ac:dyDescent="0.4">
      <c r="A36" s="37"/>
      <c r="B36" s="37"/>
    </row>
    <row r="37" spans="1:2" ht="25" customHeight="1" x14ac:dyDescent="0.4">
      <c r="A37" s="37"/>
      <c r="B37" s="37"/>
    </row>
  </sheetData>
  <sheetProtection selectLockedCells="1" selectUnlockedCells="1"/>
  <mergeCells count="35">
    <mergeCell ref="B6:C6"/>
    <mergeCell ref="A1:K1"/>
    <mergeCell ref="A2:K2"/>
    <mergeCell ref="A3:K3"/>
    <mergeCell ref="A4:C4"/>
    <mergeCell ref="B5:C5"/>
    <mergeCell ref="B18:C18"/>
    <mergeCell ref="B7:C7"/>
    <mergeCell ref="B8:C8"/>
    <mergeCell ref="A9:A10"/>
    <mergeCell ref="B9:C10"/>
    <mergeCell ref="B11:C11"/>
    <mergeCell ref="B12:C12"/>
    <mergeCell ref="B13:C13"/>
    <mergeCell ref="B14:C14"/>
    <mergeCell ref="B15:C15"/>
    <mergeCell ref="B16:C16"/>
    <mergeCell ref="B17:C17"/>
    <mergeCell ref="A27:B27"/>
    <mergeCell ref="C27:K27"/>
    <mergeCell ref="B19:C19"/>
    <mergeCell ref="B20:C20"/>
    <mergeCell ref="A21:C21"/>
    <mergeCell ref="A22:D22"/>
    <mergeCell ref="B25:K25"/>
    <mergeCell ref="A26:B26"/>
    <mergeCell ref="C26:K26"/>
    <mergeCell ref="A31:B31"/>
    <mergeCell ref="C31:K31"/>
    <mergeCell ref="A28:B28"/>
    <mergeCell ref="C28:K28"/>
    <mergeCell ref="A29:B29"/>
    <mergeCell ref="C29:K29"/>
    <mergeCell ref="A30:B30"/>
    <mergeCell ref="C30:K30"/>
  </mergeCells>
  <phoneticPr fontId="3" type="noConversion"/>
  <conditionalFormatting sqref="K5:K6">
    <cfRule type="cellIs" dxfId="8" priority="3" operator="greaterThan">
      <formula>0.05</formula>
    </cfRule>
    <cfRule type="cellIs" dxfId="7" priority="4" operator="greaterThan">
      <formula>55</formula>
    </cfRule>
    <cfRule type="cellIs" dxfId="6" priority="8" operator="greaterThan">
      <formula>0.05</formula>
    </cfRule>
  </conditionalFormatting>
  <conditionalFormatting sqref="K6:K7">
    <cfRule type="cellIs" dxfId="5" priority="2" operator="greaterThan">
      <formula>0.25</formula>
    </cfRule>
    <cfRule type="cellIs" dxfId="4" priority="7" operator="greaterThan">
      <formula>0.25</formula>
    </cfRule>
  </conditionalFormatting>
  <conditionalFormatting sqref="K15">
    <cfRule type="cellIs" dxfId="3" priority="1" operator="greaterThan">
      <formula>0.03</formula>
    </cfRule>
    <cfRule type="cellIs" dxfId="2" priority="9" operator="greaterThan">
      <formula>0.03</formula>
    </cfRule>
  </conditionalFormatting>
  <conditionalFormatting sqref="K19">
    <cfRule type="cellIs" dxfId="1" priority="5" operator="greaterThan">
      <formula>0.1</formula>
    </cfRule>
  </conditionalFormatting>
  <conditionalFormatting sqref="K22">
    <cfRule type="cellIs" dxfId="0" priority="10" operator="equal">
      <formula>1</formula>
    </cfRule>
  </conditionalFormatting>
  <printOptions horizontalCentered="1"/>
  <pageMargins left="0.25" right="0.25"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試算表</vt:lpstr>
      <vt:lpstr>試算表!Print_Area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曾湘榆</dc:creator>
  <cp:lastModifiedBy>libby210012a</cp:lastModifiedBy>
  <cp:lastPrinted>2022-06-21T08:40:16Z</cp:lastPrinted>
  <dcterms:created xsi:type="dcterms:W3CDTF">2022-01-20T02:49:21Z</dcterms:created>
  <dcterms:modified xsi:type="dcterms:W3CDTF">2026-01-27T02:03:36Z</dcterms:modified>
</cp:coreProperties>
</file>